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<sst xmlns="http://schemas.openxmlformats.org/spreadsheetml/2006/main" count="69" uniqueCount="59">
  <si>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 xml:space="preserve">Conventional Mortgage Qualification Worksheet </t>
  </si>
  <si>
    <t>Income</t>
  </si>
  <si>
    <t>Annual Income</t>
  </si>
  <si>
    <t>Monthly Income</t>
  </si>
  <si>
    <t>Salary or wages</t>
  </si>
  <si>
    <t>First</t>
  </si>
  <si>
    <t>Other salary or wages</t>
  </si>
  <si>
    <t>qualifying</t>
  </si>
  <si>
    <t>Rental income</t>
  </si>
  <si>
    <t>number</t>
  </si>
  <si>
    <t>Investment income</t>
  </si>
  <si>
    <t>=</t>
  </si>
  <si>
    <t>Additional income</t>
  </si>
  <si>
    <t>Total income</t>
  </si>
  <si>
    <t>¸ 12</t>
  </si>
  <si>
    <t>Second</t>
  </si>
  <si>
    <t>Long-Term Debts</t>
  </si>
  <si>
    <t>Monthly Debt</t>
  </si>
  <si>
    <t>Annual Debt</t>
  </si>
  <si>
    <t>Car loan payments</t>
  </si>
  <si>
    <t>Credit card payments</t>
  </si>
  <si>
    <t>Other loan payment</t>
  </si>
  <si>
    <t>Total debts</t>
  </si>
  <si>
    <t>Qualifying</t>
  </si>
  <si>
    <t>The first qualifying number (above right) calculates your maximum monthly payment assuming you have no</t>
  </si>
  <si>
    <t>long-term debt. It is computed by multiplying your total income by your housing cost ratio and dividing the</t>
  </si>
  <si>
    <t>result by 12. The second qualifying number takes into account your monthly debt payments, applying your</t>
  </si>
  <si>
    <t xml:space="preserve">total debt service ratio. Mortgage companies usually qualify you for monthly payments no higher than the </t>
  </si>
  <si>
    <t>lesser of the two results. By default, this worksheet assumes a housing cost ratio of 0.28 and a total debt</t>
  </si>
  <si>
    <t>service ratio of 0.36, which are often-used standards for conventional mortgages. If different ratios apply in</t>
  </si>
  <si>
    <t>your case, change the values in the cells below:</t>
  </si>
  <si>
    <t>Housing cost ratio:</t>
  </si>
  <si>
    <t>Total debt service ratio:</t>
  </si>
  <si>
    <t>You may qualify for monthly payments of:</t>
  </si>
  <si>
    <t xml:space="preserve"> Loan Amount</t>
  </si>
  <si>
    <t xml:space="preserve"> The table below calculates the amount of a loan you might qualify for with the monthly payment shown</t>
  </si>
  <si>
    <t xml:space="preserve"> above. Depending on the circumstances, some or all of the following will be true:</t>
  </si>
  <si>
    <t xml:space="preserve">     In all cases, your monthly payment will include principal and interest payments.</t>
  </si>
  <si>
    <t xml:space="preserve">     In most cases, it will include a monthly escrow deposit to cover taxes and mortgage </t>
  </si>
  <si>
    <t xml:space="preserve">      insurance,  if any. In some cases, homeowner's insurance is also included in this calculation.</t>
  </si>
  <si>
    <t xml:space="preserve">     If you are buying a condominium or co-op unit, the monthly payment figure may also include your </t>
  </si>
  <si>
    <t xml:space="preserve">      homeowner's dues and/or maintenance fees.</t>
  </si>
  <si>
    <t xml:space="preserve"> You will need to estimate these monthly costs and type them into the appropriate cells below.</t>
  </si>
  <si>
    <t>Important: This worksheet</t>
  </si>
  <si>
    <t xml:space="preserve">Total monthly payment allowed: </t>
  </si>
  <si>
    <t>provides a rough estimate for</t>
  </si>
  <si>
    <t xml:space="preserve">Estimated monthly escrow payment: </t>
  </si>
  <si>
    <t xml:space="preserve">conventional, fixed-term </t>
  </si>
  <si>
    <t xml:space="preserve">Homeowner's insurance, if applicable: </t>
  </si>
  <si>
    <t>mortgages. Loan terms vary</t>
  </si>
  <si>
    <t xml:space="preserve">Homeowner's dues and other fees, if any: </t>
  </si>
  <si>
    <t>depending on type of mortgage</t>
  </si>
  <si>
    <t xml:space="preserve">Annual interest rate (e.g., 7.125): </t>
  </si>
  <si>
    <t>and lender policies.  Consult</t>
  </si>
  <si>
    <t xml:space="preserve">Duration of loan (in years): </t>
  </si>
  <si>
    <t>a professional lender for</t>
  </si>
  <si>
    <t xml:space="preserve">Monthly principal + interest payment: </t>
  </si>
  <si>
    <t>exact data.</t>
  </si>
  <si>
    <t xml:space="preserve">Maximum loan amount: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</si>
</sst>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color indexed="16"/>
      <name val="Tahoma"/>
      <family val="0"/>
    </font>
    <font>
      <b/>
      <sz val="9"/>
      <color indexed="23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20"/>
      <name val="Tahoma"/>
      <family val="0"/>
    </font>
    <font>
      <sz val="9"/>
      <color indexed="21"/>
      <name val="Times New Roman"/>
      <family val="0"/>
    </font>
    <font>
      <sz val="8"/>
      <name val="Symbol"/>
      <family val="0"/>
    </font>
    <font>
      <b/>
      <sz val="9"/>
      <name val="ahoma"/>
      <family val="0"/>
    </font>
    <font>
      <sz val="21"/>
      <name val="Times New Roman"/>
      <family val="0"/>
    </font>
    <font>
      <b/>
      <sz val="8"/>
      <color indexed="21"/>
      <name val="Times New Roman"/>
      <family val="0"/>
    </font>
    <font>
      <b/>
      <sz val="8"/>
      <name val="Times New Roman"/>
      <family val="0"/>
    </font>
    <font>
      <sz val="18"/>
      <color indexed="9"/>
      <name val="Tahoma"/>
      <family val="0"/>
    </font>
    <font>
      <sz val="18"/>
      <name val="Tahoma"/>
      <family val="0"/>
    </font>
    <font>
      <b/>
      <sz val="9"/>
      <name val="Times New Roman"/>
      <family val="0"/>
    </font>
    <font>
      <b/>
      <sz val="9"/>
      <color indexed="2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</patternFill>
    </fill>
    <fill>
      <patternFill patternType="solid">
        <fgColor indexed="1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7" fontId="19" fillId="33" borderId="11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5" fontId="4" fillId="0" borderId="12" xfId="0" applyNumberFormat="1" applyFont="1" applyFill="1" applyBorder="1" applyAlignment="1" applyProtection="1">
      <alignment/>
      <protection locked="0"/>
    </xf>
    <xf numFmtId="5" fontId="4" fillId="33" borderId="13" xfId="0" applyNumberFormat="1" applyFont="1" applyFill="1" applyBorder="1" applyAlignment="1" applyProtection="1">
      <alignment/>
      <protection locked="0"/>
    </xf>
    <xf numFmtId="5" fontId="4" fillId="33" borderId="14" xfId="0" applyNumberFormat="1" applyFont="1" applyFill="1" applyBorder="1" applyAlignment="1" applyProtection="1">
      <alignment/>
      <protection locked="0"/>
    </xf>
    <xf numFmtId="5" fontId="4" fillId="33" borderId="15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0" fontId="4" fillId="0" borderId="19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/>
      <protection locked="0"/>
    </xf>
    <xf numFmtId="0" fontId="4" fillId="0" borderId="22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34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19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0" fontId="11" fillId="0" borderId="19" xfId="0" applyNumberFormat="1" applyFont="1" applyFill="1" applyBorder="1" applyAlignment="1" applyProtection="1">
      <alignment/>
      <protection locked="0"/>
    </xf>
    <xf numFmtId="4" fontId="11" fillId="0" borderId="18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4" fontId="15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1" fillId="0" borderId="18" xfId="0" applyNumberFormat="1" applyFont="1" applyFill="1" applyBorder="1" applyAlignment="1" applyProtection="1">
      <alignment/>
      <protection locked="0"/>
    </xf>
    <xf numFmtId="0" fontId="4" fillId="33" borderId="23" xfId="0" applyNumberFormat="1" applyFont="1" applyFill="1" applyBorder="1" applyAlignment="1" applyProtection="1">
      <alignment/>
      <protection locked="0"/>
    </xf>
    <xf numFmtId="0" fontId="11" fillId="0" borderId="21" xfId="0" applyNumberFormat="1" applyFont="1" applyFill="1" applyBorder="1" applyAlignment="1" applyProtection="1">
      <alignment/>
      <protection locked="0"/>
    </xf>
    <xf numFmtId="0" fontId="11" fillId="0" borderId="22" xfId="0" applyNumberFormat="1" applyFont="1" applyFill="1" applyBorder="1" applyAlignment="1" applyProtection="1">
      <alignment/>
      <protection locked="0"/>
    </xf>
    <xf numFmtId="4" fontId="4" fillId="0" borderId="19" xfId="0" applyNumberFormat="1" applyFont="1" applyFill="1" applyBorder="1" applyAlignment="1" applyProtection="1">
      <alignment/>
      <protection locked="0"/>
    </xf>
    <xf numFmtId="0" fontId="11" fillId="0" borderId="20" xfId="0" applyNumberFormat="1" applyFont="1" applyFill="1" applyBorder="1" applyAlignment="1" applyProtection="1">
      <alignment/>
      <protection locked="0"/>
    </xf>
    <xf numFmtId="0" fontId="4" fillId="33" borderId="14" xfId="0" applyNumberFormat="1" applyFont="1" applyFill="1" applyBorder="1" applyAlignment="1" applyProtection="1">
      <alignment/>
      <protection locked="0"/>
    </xf>
    <xf numFmtId="0" fontId="11" fillId="0" borderId="24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1" fillId="0" borderId="25" xfId="0" applyNumberFormat="1" applyFont="1" applyFill="1" applyBorder="1" applyAlignment="1" applyProtection="1">
      <alignment/>
      <protection locked="0"/>
    </xf>
    <xf numFmtId="0" fontId="11" fillId="0" borderId="26" xfId="0" applyNumberFormat="1" applyFont="1" applyFill="1" applyBorder="1" applyAlignment="1" applyProtection="1">
      <alignment/>
      <protection locked="0"/>
    </xf>
    <xf numFmtId="0" fontId="11" fillId="0" borderId="27" xfId="0" applyNumberFormat="1" applyFont="1" applyFill="1" applyBorder="1" applyAlignment="1" applyProtection="1">
      <alignment/>
      <protection locked="0"/>
    </xf>
    <xf numFmtId="5" fontId="11" fillId="0" borderId="19" xfId="0" applyNumberFormat="1" applyFont="1" applyFill="1" applyBorder="1" applyAlignment="1" applyProtection="1">
      <alignment/>
      <protection locked="0"/>
    </xf>
    <xf numFmtId="5" fontId="4" fillId="0" borderId="18" xfId="0" applyNumberFormat="1" applyFont="1" applyFill="1" applyBorder="1" applyAlignment="1" applyProtection="1">
      <alignment/>
      <protection locked="0"/>
    </xf>
    <xf numFmtId="0" fontId="11" fillId="0" borderId="28" xfId="0" applyNumberFormat="1" applyFont="1" applyFill="1" applyBorder="1" applyAlignment="1" applyProtection="1">
      <alignment/>
      <protection locked="0"/>
    </xf>
    <xf numFmtId="0" fontId="5" fillId="33" borderId="23" xfId="0" applyNumberFormat="1" applyFont="1" applyFill="1" applyBorder="1" applyAlignment="1" applyProtection="1">
      <alignment/>
      <protection locked="0"/>
    </xf>
    <xf numFmtId="0" fontId="11" fillId="0" borderId="25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8" fillId="33" borderId="11" xfId="0" applyNumberFormat="1" applyFont="1" applyFill="1" applyBorder="1" applyAlignment="1" applyProtection="1">
      <alignment horizontal="left"/>
      <protection locked="0"/>
    </xf>
    <xf numFmtId="0" fontId="19" fillId="33" borderId="11" xfId="0" applyNumberFormat="1" applyFont="1" applyFill="1" applyBorder="1" applyAlignment="1" applyProtection="1">
      <alignment/>
      <protection locked="0"/>
    </xf>
    <xf numFmtId="5" fontId="9" fillId="33" borderId="11" xfId="0" applyNumberFormat="1" applyFont="1" applyFill="1" applyBorder="1" applyAlignment="1" applyProtection="1">
      <alignment/>
      <protection locked="0"/>
    </xf>
    <xf numFmtId="0" fontId="9" fillId="33" borderId="11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0" fontId="20" fillId="34" borderId="0" xfId="0" applyNumberFormat="1" applyFont="1" applyFill="1" applyBorder="1" applyAlignment="1" applyProtection="1">
      <alignment/>
      <protection locked="0"/>
    </xf>
    <xf numFmtId="0" fontId="21" fillId="34" borderId="0" xfId="0" applyNumberFormat="1" applyFont="1" applyFill="1" applyBorder="1" applyAlignment="1" applyProtection="1">
      <alignment/>
      <protection locked="0"/>
    </xf>
    <xf numFmtId="7" fontId="10" fillId="33" borderId="10" xfId="0" applyNumberFormat="1" applyFont="1" applyFill="1" applyBorder="1" applyAlignment="1" applyProtection="1">
      <alignment horizontal="right"/>
      <protection locked="0"/>
    </xf>
    <xf numFmtId="4" fontId="5" fillId="0" borderId="14" xfId="0" applyNumberFormat="1" applyFont="1" applyFill="1" applyBorder="1" applyAlignment="1" applyProtection="1">
      <alignment horizontal="center"/>
      <protection locked="0"/>
    </xf>
    <xf numFmtId="4" fontId="5" fillId="0" borderId="29" xfId="0" applyNumberFormat="1" applyFont="1" applyFill="1" applyBorder="1" applyAlignment="1" applyProtection="1">
      <alignment horizontal="center"/>
      <protection locked="0"/>
    </xf>
    <xf numFmtId="4" fontId="5" fillId="0" borderId="30" xfId="0" applyNumberFormat="1" applyFont="1" applyFill="1" applyBorder="1" applyAlignment="1" applyProtection="1">
      <alignment horizontal="center"/>
      <protection locked="0"/>
    </xf>
    <xf numFmtId="5" fontId="4" fillId="0" borderId="10" xfId="0" applyNumberFormat="1" applyFont="1" applyFill="1" applyBorder="1" applyAlignment="1" applyProtection="1">
      <alignment/>
      <protection locked="0"/>
    </xf>
    <xf numFmtId="5" fontId="10" fillId="33" borderId="10" xfId="0" applyNumberFormat="1" applyFont="1" applyFill="1" applyBorder="1" applyAlignment="1" applyProtection="1">
      <alignment/>
      <protection locked="0"/>
    </xf>
    <xf numFmtId="5" fontId="16" fillId="33" borderId="10" xfId="0" applyNumberFormat="1" applyFont="1" applyFill="1" applyBorder="1" applyAlignment="1" applyProtection="1">
      <alignment/>
      <protection locked="0"/>
    </xf>
    <xf numFmtId="5" fontId="4" fillId="33" borderId="31" xfId="0" applyNumberFormat="1" applyFont="1" applyFill="1" applyBorder="1" applyAlignment="1" applyProtection="1">
      <alignment/>
      <protection locked="0"/>
    </xf>
    <xf numFmtId="5" fontId="4" fillId="33" borderId="10" xfId="0" applyNumberFormat="1" applyFont="1" applyFill="1" applyBorder="1" applyAlignment="1" applyProtection="1">
      <alignment horizontal="right"/>
      <protection locked="0"/>
    </xf>
    <xf numFmtId="5" fontId="10" fillId="33" borderId="10" xfId="0" applyNumberFormat="1" applyFont="1" applyFill="1" applyBorder="1" applyAlignment="1" applyProtection="1">
      <alignment horizontal="right"/>
      <protection locked="0"/>
    </xf>
    <xf numFmtId="5" fontId="22" fillId="33" borderId="10" xfId="0" applyNumberFormat="1" applyFont="1" applyFill="1" applyBorder="1" applyAlignment="1" applyProtection="1">
      <alignment/>
      <protection locked="0"/>
    </xf>
    <xf numFmtId="5" fontId="4" fillId="33" borderId="10" xfId="0" applyNumberFormat="1" applyFont="1" applyFill="1" applyBorder="1" applyAlignment="1" applyProtection="1">
      <alignment/>
      <protection locked="0"/>
    </xf>
    <xf numFmtId="0" fontId="11" fillId="33" borderId="32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5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5" fontId="5" fillId="0" borderId="0" xfId="0" applyNumberFormat="1" applyFont="1" applyFill="1" applyBorder="1" applyAlignment="1" applyProtection="1">
      <alignment vertical="center"/>
      <protection locked="0"/>
    </xf>
    <xf numFmtId="5" fontId="22" fillId="33" borderId="10" xfId="0" applyNumberFormat="1" applyFont="1" applyFill="1" applyBorder="1" applyAlignment="1" applyProtection="1">
      <alignment vertical="center"/>
      <protection locked="0"/>
    </xf>
    <xf numFmtId="7" fontId="4" fillId="33" borderId="14" xfId="0" applyNumberFormat="1" applyFont="1" applyFill="1" applyBorder="1" applyAlignment="1" applyProtection="1">
      <alignment/>
      <protection locked="0"/>
    </xf>
    <xf numFmtId="7" fontId="4" fillId="33" borderId="15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showGridLines="0" tabSelected="1" zoomScalePageLayoutView="0" workbookViewId="0" topLeftCell="A1">
      <selection activeCell="D27" sqref="D27"/>
    </sheetView>
  </sheetViews>
  <sheetFormatPr defaultColWidth="10.00390625" defaultRowHeight="12.75"/>
  <cols>
    <col min="1" max="1" width="1.1484375" style="27" customWidth="1"/>
    <col min="2" max="2" width="2.00390625" style="27" customWidth="1"/>
    <col min="3" max="3" width="5.00390625" style="27" customWidth="1"/>
    <col min="4" max="4" width="23.7109375" style="27" customWidth="1"/>
    <col min="5" max="5" width="17.00390625" style="35" customWidth="1"/>
    <col min="6" max="6" width="18.00390625" style="35" customWidth="1"/>
    <col min="7" max="7" width="1.7109375" style="27" customWidth="1"/>
    <col min="8" max="8" width="8.00390625" style="27" customWidth="1"/>
    <col min="9" max="9" width="4.00390625" style="27" customWidth="1"/>
    <col min="10" max="10" width="19.7109375" style="27" customWidth="1"/>
    <col min="11" max="11" width="3.140625" style="27" customWidth="1"/>
    <col min="12" max="12" width="0.9921875" style="27" customWidth="1"/>
    <col min="13" max="16384" width="10.00390625" style="27" customWidth="1"/>
  </cols>
  <sheetData>
    <row r="1" spans="1:12" ht="30" customHeight="1">
      <c r="A1" s="32"/>
      <c r="B1" s="32"/>
      <c r="C1" s="70" t="s">
        <v>0</v>
      </c>
      <c r="D1" s="71"/>
      <c r="E1" s="71"/>
      <c r="F1" s="71"/>
      <c r="G1" s="71"/>
      <c r="H1" s="71"/>
      <c r="I1" s="71"/>
      <c r="J1" s="71"/>
      <c r="K1" s="32"/>
      <c r="L1" s="32"/>
    </row>
    <row r="2" spans="8:9" ht="27.75" customHeight="1">
      <c r="H2" s="15"/>
      <c r="I2" s="15"/>
    </row>
    <row r="3" spans="3:11" ht="12.75" customHeight="1">
      <c r="C3" s="24" t="s">
        <v>1</v>
      </c>
      <c r="D3" s="11"/>
      <c r="E3" s="73" t="s">
        <v>2</v>
      </c>
      <c r="F3" s="74" t="s">
        <v>3</v>
      </c>
      <c r="G3" s="9"/>
      <c r="H3" s="9"/>
      <c r="I3" s="9"/>
      <c r="J3" s="9"/>
      <c r="K3" s="9"/>
    </row>
    <row r="4" spans="2:11" ht="12" customHeight="1">
      <c r="B4" s="53"/>
      <c r="C4" s="13" t="s">
        <v>4</v>
      </c>
      <c r="D4" s="9"/>
      <c r="E4" s="76"/>
      <c r="F4" s="79">
        <f>IF(E4,E4/12,"")</f>
      </c>
      <c r="G4" s="9"/>
      <c r="H4" s="9"/>
      <c r="I4" s="9"/>
      <c r="J4" s="30" t="s">
        <v>5</v>
      </c>
      <c r="K4" s="9"/>
    </row>
    <row r="5" spans="2:11" ht="12.75">
      <c r="B5" s="60"/>
      <c r="C5" s="9" t="s">
        <v>6</v>
      </c>
      <c r="D5" s="9"/>
      <c r="E5" s="76"/>
      <c r="F5" s="79">
        <f>IF(E5,E5/12,"")</f>
      </c>
      <c r="G5" s="9"/>
      <c r="H5" s="9"/>
      <c r="I5" s="9"/>
      <c r="J5" s="30" t="s">
        <v>7</v>
      </c>
      <c r="K5" s="9"/>
    </row>
    <row r="6" spans="2:11" ht="12.75">
      <c r="B6" s="60"/>
      <c r="C6" s="9" t="s">
        <v>8</v>
      </c>
      <c r="D6" s="9"/>
      <c r="E6" s="76"/>
      <c r="F6" s="79">
        <f>IF(E6,E6/12,"")</f>
      </c>
      <c r="G6" s="9"/>
      <c r="H6" s="9"/>
      <c r="I6" s="9"/>
      <c r="J6" s="30" t="s">
        <v>9</v>
      </c>
      <c r="K6" s="9"/>
    </row>
    <row r="7" spans="2:11" ht="12.75">
      <c r="B7" s="60"/>
      <c r="C7" s="9" t="s">
        <v>10</v>
      </c>
      <c r="D7" s="9"/>
      <c r="E7" s="76"/>
      <c r="F7" s="79">
        <f>IF(E7,E7/12,"")</f>
      </c>
      <c r="G7" s="9"/>
      <c r="H7" s="9"/>
      <c r="I7" s="9" t="s">
        <v>11</v>
      </c>
      <c r="J7" s="72" t="e">
        <f>E9</f>
        <v>#VALUE!</v>
      </c>
      <c r="K7" s="9"/>
    </row>
    <row r="8" spans="2:11" ht="12.75">
      <c r="B8" s="60"/>
      <c r="C8" s="21" t="s">
        <v>12</v>
      </c>
      <c r="D8" s="21"/>
      <c r="E8" s="76"/>
      <c r="F8" s="79">
        <f>IF(E8,E8/12,"")</f>
      </c>
      <c r="G8" s="1"/>
      <c r="H8" s="45" t="str">
        <f>"x "&amp;FIXED(J28,2)</f>
        <v>x 0.28</v>
      </c>
      <c r="I8" s="9" t="s">
        <v>11</v>
      </c>
      <c r="J8" s="81" t="e">
        <f>IF(J7,J7*J28,"")</f>
        <v>#VALUE!</v>
      </c>
      <c r="K8" s="9"/>
    </row>
    <row r="9" spans="2:11" ht="12" customHeight="1">
      <c r="B9" s="84"/>
      <c r="C9" s="61" t="s">
        <v>13</v>
      </c>
      <c r="D9" s="52"/>
      <c r="E9" s="91" t="e">
        <f>IF(OR(E4,E5,E6,E7,E8),SUM(E4:E8),"")</f>
        <v>#VALUE!</v>
      </c>
      <c r="F9" s="92" t="e">
        <f>IF(OR(F4,F5,F6,F7,F8),SUM(F4:F8),"")</f>
        <v>#VALUE!</v>
      </c>
      <c r="G9" s="9"/>
      <c r="H9" s="43" t="s">
        <v>14</v>
      </c>
      <c r="I9" s="9" t="s">
        <v>11</v>
      </c>
      <c r="J9" s="82" t="e">
        <f>IF(J8,J8/12,"")</f>
        <v>#VALUE!</v>
      </c>
      <c r="K9" s="9"/>
    </row>
    <row r="10" spans="3:11" ht="7.5" customHeight="1">
      <c r="C10" s="9"/>
      <c r="D10" s="9"/>
      <c r="E10" s="9"/>
      <c r="F10" s="9"/>
      <c r="G10" s="1"/>
      <c r="H10" s="1"/>
      <c r="I10" s="9"/>
      <c r="J10" s="9"/>
      <c r="K10" s="9"/>
    </row>
    <row r="11" spans="3:16" ht="9" customHeight="1">
      <c r="C11" s="33"/>
      <c r="D11" s="9"/>
      <c r="E11" s="9"/>
      <c r="F11" s="9"/>
      <c r="G11" s="1"/>
      <c r="H11" s="9"/>
      <c r="I11" s="9"/>
      <c r="J11" s="30" t="s">
        <v>15</v>
      </c>
      <c r="K11" s="9"/>
      <c r="P11" s="63"/>
    </row>
    <row r="12" spans="3:11" ht="12.75">
      <c r="C12" s="42" t="s">
        <v>16</v>
      </c>
      <c r="D12" s="12"/>
      <c r="E12" s="75" t="s">
        <v>17</v>
      </c>
      <c r="F12" s="75" t="s">
        <v>18</v>
      </c>
      <c r="G12" s="1"/>
      <c r="H12" s="9"/>
      <c r="I12" s="9"/>
      <c r="J12" s="30" t="s">
        <v>7</v>
      </c>
      <c r="K12" s="9"/>
    </row>
    <row r="13" spans="2:11" ht="12.75">
      <c r="B13" s="53"/>
      <c r="C13" s="13" t="s">
        <v>19</v>
      </c>
      <c r="D13" s="13"/>
      <c r="E13" s="5"/>
      <c r="F13" s="6">
        <f>IF(E13,E13*12,"")</f>
      </c>
      <c r="G13" s="9"/>
      <c r="H13" s="9"/>
      <c r="I13" s="9"/>
      <c r="J13" s="30" t="s">
        <v>9</v>
      </c>
      <c r="K13" s="9"/>
    </row>
    <row r="14" spans="2:11" ht="12.75">
      <c r="B14" s="60"/>
      <c r="C14" s="9" t="s">
        <v>20</v>
      </c>
      <c r="D14" s="9"/>
      <c r="E14" s="76"/>
      <c r="F14" s="79">
        <f>IF(E14,E14*12,"")</f>
      </c>
      <c r="G14" s="1"/>
      <c r="H14" s="1"/>
      <c r="I14" s="4" t="s">
        <v>11</v>
      </c>
      <c r="J14" s="83" t="e">
        <f>IF(E17,E9,"")</f>
        <v>#VALUE!</v>
      </c>
      <c r="K14" s="9"/>
    </row>
    <row r="15" spans="2:11" ht="12.75">
      <c r="B15" s="60"/>
      <c r="C15" s="9" t="s">
        <v>21</v>
      </c>
      <c r="D15" s="9"/>
      <c r="E15" s="76"/>
      <c r="F15" s="79">
        <f>IF(E15,E15*12,"")</f>
      </c>
      <c r="G15" s="9"/>
      <c r="H15" s="44" t="str">
        <f>"x "&amp;FIXED(J29,2)</f>
        <v>x 0.36</v>
      </c>
      <c r="I15" s="4" t="s">
        <v>11</v>
      </c>
      <c r="J15" s="80" t="e">
        <f>IF(F17,J14*J29,"")</f>
        <v>#VALUE!</v>
      </c>
      <c r="K15" s="9"/>
    </row>
    <row r="16" spans="2:11" ht="12" customHeight="1">
      <c r="B16" s="60"/>
      <c r="C16" s="21" t="s">
        <v>21</v>
      </c>
      <c r="D16" s="21"/>
      <c r="E16" s="76"/>
      <c r="F16" s="79">
        <f>IF(E16,E16*12,"")</f>
      </c>
      <c r="G16" s="9"/>
      <c r="H16" s="43" t="s">
        <v>14</v>
      </c>
      <c r="I16" s="4" t="s">
        <v>11</v>
      </c>
      <c r="J16" s="83" t="e">
        <f>IF(J15,J15/12,"")</f>
        <v>#VALUE!</v>
      </c>
      <c r="K16" s="9"/>
    </row>
    <row r="17" spans="2:11" ht="12.75">
      <c r="B17" s="84"/>
      <c r="C17" s="61" t="s">
        <v>22</v>
      </c>
      <c r="D17" s="47"/>
      <c r="E17" s="7" t="e">
        <f>IF(OR(E13,E14,E15,E16),SUM(E13:E16),"")</f>
        <v>#VALUE!</v>
      </c>
      <c r="F17" s="8" t="e">
        <f>IF(OR(F13,F14,F15,F16),SUM(F13:F16),"")</f>
        <v>#VALUE!</v>
      </c>
      <c r="G17" s="9"/>
      <c r="H17" s="9"/>
      <c r="I17" s="9" t="s">
        <v>11</v>
      </c>
      <c r="J17" s="82" t="e">
        <f>IF(E17,J16-E17,J9)</f>
        <v>#VALUE!</v>
      </c>
      <c r="K17" s="9"/>
    </row>
    <row r="18" spans="3:11" ht="12.75">
      <c r="C18" s="9"/>
      <c r="D18" s="9"/>
      <c r="E18" s="9"/>
      <c r="F18" s="9"/>
      <c r="G18" s="1"/>
      <c r="H18" s="1"/>
      <c r="I18" s="9"/>
      <c r="J18" s="9"/>
      <c r="K18" s="9"/>
    </row>
    <row r="19" spans="3:11" ht="12.75">
      <c r="C19" s="33" t="s">
        <v>23</v>
      </c>
      <c r="D19" s="9"/>
      <c r="E19" s="9"/>
      <c r="F19" s="4"/>
      <c r="G19" s="1"/>
      <c r="H19" s="9"/>
      <c r="I19" s="9"/>
      <c r="J19" s="9"/>
      <c r="K19" s="9"/>
    </row>
    <row r="20" spans="2:11" ht="12.75">
      <c r="B20" s="56"/>
      <c r="C20" s="20" t="s">
        <v>24</v>
      </c>
      <c r="D20" s="19"/>
      <c r="E20" s="19"/>
      <c r="F20" s="19"/>
      <c r="G20" s="59"/>
      <c r="H20" s="19"/>
      <c r="I20" s="19"/>
      <c r="J20" s="19"/>
      <c r="K20" s="28"/>
    </row>
    <row r="21" spans="2:11" ht="12.75">
      <c r="B21" s="55"/>
      <c r="C21" s="14" t="s">
        <v>25</v>
      </c>
      <c r="D21" s="9"/>
      <c r="E21" s="9"/>
      <c r="F21" s="4"/>
      <c r="G21" s="1"/>
      <c r="H21" s="9"/>
      <c r="I21" s="9"/>
      <c r="J21" s="9"/>
      <c r="K21" s="29"/>
    </row>
    <row r="22" spans="2:11" ht="12.75">
      <c r="B22" s="55"/>
      <c r="C22" s="14" t="s">
        <v>26</v>
      </c>
      <c r="D22" s="9"/>
      <c r="E22" s="9"/>
      <c r="F22" s="9"/>
      <c r="G22" s="9"/>
      <c r="H22" s="9"/>
      <c r="I22" s="9"/>
      <c r="J22" s="9"/>
      <c r="K22" s="29"/>
    </row>
    <row r="23" spans="2:11" ht="12.75">
      <c r="B23" s="55"/>
      <c r="C23" s="14" t="s">
        <v>27</v>
      </c>
      <c r="D23" s="9"/>
      <c r="E23" s="4"/>
      <c r="F23" s="4"/>
      <c r="G23" s="1"/>
      <c r="H23" s="9"/>
      <c r="I23" s="9"/>
      <c r="J23" s="9"/>
      <c r="K23" s="29"/>
    </row>
    <row r="24" spans="2:11" ht="12.75">
      <c r="B24" s="55"/>
      <c r="C24" s="14" t="s">
        <v>28</v>
      </c>
      <c r="D24" s="9"/>
      <c r="E24" s="4"/>
      <c r="F24" s="4"/>
      <c r="G24" s="9"/>
      <c r="H24" s="9"/>
      <c r="I24" s="9"/>
      <c r="J24" s="9"/>
      <c r="K24" s="29"/>
    </row>
    <row r="25" spans="2:11" ht="12.75">
      <c r="B25" s="55"/>
      <c r="C25" s="14" t="s">
        <v>29</v>
      </c>
      <c r="D25" s="9"/>
      <c r="E25" s="4"/>
      <c r="F25" s="4"/>
      <c r="G25" s="9"/>
      <c r="H25" s="1"/>
      <c r="I25" s="9"/>
      <c r="J25" s="9"/>
      <c r="K25" s="29"/>
    </row>
    <row r="26" spans="2:11" ht="10.5" customHeight="1">
      <c r="B26" s="57"/>
      <c r="C26" s="34" t="s">
        <v>30</v>
      </c>
      <c r="D26" s="21"/>
      <c r="E26" s="50"/>
      <c r="F26" s="50"/>
      <c r="G26" s="21"/>
      <c r="H26" s="21"/>
      <c r="I26" s="21"/>
      <c r="J26" s="21"/>
      <c r="K26" s="26"/>
    </row>
    <row r="27" spans="3:11" ht="20.25" customHeight="1">
      <c r="C27" s="9"/>
      <c r="E27" s="27"/>
      <c r="F27" s="27"/>
      <c r="J27" s="9"/>
      <c r="K27" s="9"/>
    </row>
    <row r="28" spans="3:11" ht="12.75">
      <c r="C28" s="9"/>
      <c r="E28" s="31"/>
      <c r="F28" s="15"/>
      <c r="G28" s="15"/>
      <c r="H28" s="15"/>
      <c r="I28" s="39" t="s">
        <v>31</v>
      </c>
      <c r="J28" s="2">
        <v>0.28</v>
      </c>
      <c r="K28" s="9"/>
    </row>
    <row r="29" spans="5:11" ht="10.5" customHeight="1">
      <c r="E29" s="31"/>
      <c r="F29" s="40"/>
      <c r="G29" s="15"/>
      <c r="H29" s="15"/>
      <c r="I29" s="39" t="s">
        <v>32</v>
      </c>
      <c r="J29" s="2">
        <v>0.36</v>
      </c>
      <c r="K29" s="9"/>
    </row>
    <row r="30" spans="4:11" ht="12.75">
      <c r="D30" s="18"/>
      <c r="E30" s="64"/>
      <c r="F30" s="3"/>
      <c r="G30" s="65"/>
      <c r="H30" s="66"/>
      <c r="I30" s="67" t="s">
        <v>33</v>
      </c>
      <c r="J30" s="78" t="e">
        <f>IF(OR(J9,J17),MIN(J9,J17),"")</f>
        <v>#VALUE!</v>
      </c>
      <c r="K30" s="9"/>
    </row>
    <row r="31" spans="3:9" ht="9.75" customHeight="1">
      <c r="C31" s="9"/>
      <c r="D31" s="9"/>
      <c r="E31" s="12"/>
      <c r="F31" s="54"/>
      <c r="G31" s="23"/>
      <c r="I31" s="9"/>
    </row>
    <row r="32" spans="3:6" ht="12" customHeight="1">
      <c r="C32" s="41" t="s">
        <v>34</v>
      </c>
      <c r="E32" s="27"/>
      <c r="F32" s="27"/>
    </row>
    <row r="33" spans="2:11" ht="3" customHeight="1">
      <c r="B33" s="56"/>
      <c r="C33" s="46"/>
      <c r="D33" s="46"/>
      <c r="E33" s="37"/>
      <c r="F33" s="37"/>
      <c r="G33" s="37"/>
      <c r="H33" s="37"/>
      <c r="I33" s="37"/>
      <c r="J33" s="37"/>
      <c r="K33" s="48"/>
    </row>
    <row r="34" spans="2:11" ht="12.75">
      <c r="B34" s="55"/>
      <c r="C34" s="9" t="s">
        <v>35</v>
      </c>
      <c r="D34" s="9"/>
      <c r="E34" s="9"/>
      <c r="F34" s="9"/>
      <c r="G34" s="9"/>
      <c r="H34" s="9"/>
      <c r="I34" s="9"/>
      <c r="J34" s="9"/>
      <c r="K34" s="49"/>
    </row>
    <row r="35" spans="2:11" ht="12.75">
      <c r="B35" s="55"/>
      <c r="C35" s="9" t="s">
        <v>36</v>
      </c>
      <c r="D35" s="9"/>
      <c r="E35" s="4"/>
      <c r="F35" s="4"/>
      <c r="G35" s="9"/>
      <c r="H35" s="9"/>
      <c r="I35" s="9"/>
      <c r="J35" s="9"/>
      <c r="K35" s="49"/>
    </row>
    <row r="36" spans="2:11" ht="12.75">
      <c r="B36" s="55"/>
      <c r="C36" s="14" t="s">
        <v>37</v>
      </c>
      <c r="D36" s="9"/>
      <c r="E36" s="4"/>
      <c r="F36" s="4"/>
      <c r="G36" s="9"/>
      <c r="H36" s="9"/>
      <c r="I36" s="9"/>
      <c r="J36" s="9"/>
      <c r="K36" s="49"/>
    </row>
    <row r="37" spans="2:11" ht="12.75">
      <c r="B37" s="55"/>
      <c r="C37" s="9" t="s">
        <v>38</v>
      </c>
      <c r="D37" s="9"/>
      <c r="E37" s="4"/>
      <c r="F37" s="4"/>
      <c r="G37" s="9"/>
      <c r="H37" s="9"/>
      <c r="I37" s="9"/>
      <c r="J37" s="9"/>
      <c r="K37" s="49"/>
    </row>
    <row r="38" spans="2:11" ht="12.75">
      <c r="B38" s="55"/>
      <c r="C38" s="9" t="s">
        <v>39</v>
      </c>
      <c r="D38" s="9"/>
      <c r="E38" s="4"/>
      <c r="F38" s="4"/>
      <c r="G38" s="9"/>
      <c r="H38" s="9"/>
      <c r="I38" s="9"/>
      <c r="J38" s="9"/>
      <c r="K38" s="49"/>
    </row>
    <row r="39" spans="2:11" ht="12.75">
      <c r="B39" s="55"/>
      <c r="C39" s="9" t="s">
        <v>40</v>
      </c>
      <c r="D39" s="9"/>
      <c r="E39" s="4"/>
      <c r="F39" s="4"/>
      <c r="G39" s="9"/>
      <c r="H39" s="9"/>
      <c r="I39" s="9"/>
      <c r="J39" s="9"/>
      <c r="K39" s="49"/>
    </row>
    <row r="40" spans="2:11" ht="12.75">
      <c r="B40" s="55"/>
      <c r="C40" s="9" t="s">
        <v>41</v>
      </c>
      <c r="D40" s="9"/>
      <c r="E40" s="4"/>
      <c r="F40" s="4"/>
      <c r="G40" s="9"/>
      <c r="H40" s="9"/>
      <c r="I40" s="9"/>
      <c r="J40" s="9"/>
      <c r="K40" s="49"/>
    </row>
    <row r="41" spans="2:11" ht="12.75">
      <c r="B41" s="55"/>
      <c r="C41" s="9" t="s">
        <v>42</v>
      </c>
      <c r="D41" s="9"/>
      <c r="E41" s="4"/>
      <c r="F41" s="4"/>
      <c r="G41" s="9"/>
      <c r="H41" s="9"/>
      <c r="I41" s="9"/>
      <c r="J41" s="9"/>
      <c r="K41" s="49"/>
    </row>
    <row r="42" spans="2:11" ht="9" customHeight="1">
      <c r="B42" s="55"/>
      <c r="C42" s="9"/>
      <c r="E42" s="9"/>
      <c r="F42" s="4"/>
      <c r="G42" s="9"/>
      <c r="H42" s="9"/>
      <c r="I42" s="9"/>
      <c r="J42" s="9"/>
      <c r="K42" s="49"/>
    </row>
    <row r="43" spans="2:11" ht="12.75">
      <c r="B43" s="55"/>
      <c r="D43" s="10" t="s">
        <v>43</v>
      </c>
      <c r="E43" s="85"/>
      <c r="F43" s="23"/>
      <c r="G43" s="9"/>
      <c r="H43" s="1"/>
      <c r="I43" s="17" t="s">
        <v>44</v>
      </c>
      <c r="J43" s="77" t="e">
        <f>IF(J30,J30,"")</f>
        <v>#VALUE!</v>
      </c>
      <c r="K43" s="49"/>
    </row>
    <row r="44" spans="2:11" ht="12.75">
      <c r="B44" s="55"/>
      <c r="D44" s="10" t="s">
        <v>45</v>
      </c>
      <c r="E44" s="85"/>
      <c r="F44" s="23"/>
      <c r="G44" s="9"/>
      <c r="H44" s="9"/>
      <c r="I44" s="86" t="s">
        <v>46</v>
      </c>
      <c r="J44" s="76"/>
      <c r="K44" s="49"/>
    </row>
    <row r="45" spans="2:11" ht="12.75">
      <c r="B45" s="55"/>
      <c r="D45" s="87" t="s">
        <v>47</v>
      </c>
      <c r="E45" s="85"/>
      <c r="F45" s="23"/>
      <c r="G45" s="9"/>
      <c r="H45" s="9"/>
      <c r="I45" s="17" t="s">
        <v>48</v>
      </c>
      <c r="J45" s="76"/>
      <c r="K45" s="49"/>
    </row>
    <row r="46" spans="2:11" ht="12.75">
      <c r="B46" s="55"/>
      <c r="D46" s="10" t="s">
        <v>49</v>
      </c>
      <c r="E46" s="85"/>
      <c r="F46" s="23"/>
      <c r="G46" s="9"/>
      <c r="H46" s="9"/>
      <c r="I46" s="86" t="s">
        <v>50</v>
      </c>
      <c r="J46" s="76"/>
      <c r="K46" s="49"/>
    </row>
    <row r="47" spans="2:11" ht="12.75">
      <c r="B47" s="55"/>
      <c r="D47" s="87" t="s">
        <v>51</v>
      </c>
      <c r="E47" s="85"/>
      <c r="F47" s="23"/>
      <c r="G47" s="1"/>
      <c r="H47" s="9"/>
      <c r="I47" s="86" t="s">
        <v>52</v>
      </c>
      <c r="J47" s="16"/>
      <c r="K47" s="49"/>
    </row>
    <row r="48" spans="2:11" ht="12.75">
      <c r="B48" s="55"/>
      <c r="D48" s="10" t="s">
        <v>53</v>
      </c>
      <c r="E48" s="10"/>
      <c r="F48" s="23"/>
      <c r="G48" s="1"/>
      <c r="H48" s="9"/>
      <c r="I48" s="86" t="s">
        <v>54</v>
      </c>
      <c r="J48" s="16"/>
      <c r="K48" s="49"/>
    </row>
    <row r="49" spans="2:11" ht="12.75">
      <c r="B49" s="55"/>
      <c r="D49" s="10" t="s">
        <v>55</v>
      </c>
      <c r="E49" s="85"/>
      <c r="F49" s="23"/>
      <c r="G49" s="9"/>
      <c r="H49" s="9"/>
      <c r="I49" s="86" t="s">
        <v>56</v>
      </c>
      <c r="J49" s="77" t="e">
        <f>IF(J30,J30-SUM(J44:J46),"")</f>
        <v>#VALUE!</v>
      </c>
      <c r="K49" s="49"/>
    </row>
    <row r="50" spans="2:11" ht="11.25" customHeight="1">
      <c r="B50" s="55"/>
      <c r="C50" s="9"/>
      <c r="D50" s="10" t="s">
        <v>57</v>
      </c>
      <c r="E50" s="68"/>
      <c r="F50" s="4"/>
      <c r="G50" s="1"/>
      <c r="H50" s="9"/>
      <c r="I50" s="9"/>
      <c r="J50" s="9"/>
      <c r="K50" s="49"/>
    </row>
    <row r="51" spans="2:11" s="38" customFormat="1" ht="18" customHeight="1">
      <c r="B51" s="62"/>
      <c r="C51" s="27"/>
      <c r="D51" s="25"/>
      <c r="E51" s="69"/>
      <c r="F51" s="88"/>
      <c r="G51" s="89"/>
      <c r="H51" s="88"/>
      <c r="I51" s="22" t="s">
        <v>58</v>
      </c>
      <c r="J51" s="90" t="e">
        <f>IF(AND(J43,J47,J48),PV(J47/100/12,J48*12,-J49),"")</f>
        <v>#VALUE!</v>
      </c>
      <c r="K51" s="49"/>
    </row>
    <row r="52" spans="2:11" ht="12.75">
      <c r="B52" s="57"/>
      <c r="C52" s="36"/>
      <c r="D52" s="36"/>
      <c r="E52" s="36"/>
      <c r="F52" s="36"/>
      <c r="G52" s="36"/>
      <c r="H52" s="58"/>
      <c r="I52" s="36"/>
      <c r="J52" s="36"/>
      <c r="K52" s="51"/>
    </row>
    <row r="53" spans="5:6" ht="12.75">
      <c r="E53" s="27"/>
      <c r="F53" s="27"/>
    </row>
    <row r="54" spans="5:6" ht="12.75">
      <c r="E54" s="27"/>
      <c r="F54" s="27"/>
    </row>
    <row r="55" spans="5:6" ht="12.75">
      <c r="E55" s="27"/>
      <c r="F55" s="27"/>
    </row>
    <row r="56" spans="5:6" ht="12.75">
      <c r="E56" s="27"/>
      <c r="F56" s="27"/>
    </row>
    <row r="57" spans="5:6" ht="12.75">
      <c r="E57" s="27"/>
      <c r="F57" s="27"/>
    </row>
    <row r="58" spans="5:6" ht="12.75">
      <c r="E58" s="27"/>
      <c r="F58" s="27"/>
    </row>
    <row r="59" spans="5:6" ht="12.75">
      <c r="E59" s="27"/>
      <c r="F59" s="27"/>
    </row>
    <row r="60" spans="5:6" ht="12.75">
      <c r="E60" s="27"/>
      <c r="F60" s="27"/>
    </row>
  </sheetData>
  <sheetProtection/>
  <printOptions/>
  <pageMargins left="0.9" right="0.85" top="0.5" bottom="0.75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2012-02-07T18:04:08Z</dcterms:created>
  <dcterms:modified xsi:type="dcterms:W3CDTF">2012-02-07T18:04:08Z</dcterms:modified>
  <cp:category/>
  <cp:version/>
  <cp:contentType/>
  <cp:contentStatus/>
</cp:coreProperties>
</file>